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G20" i="1"/>
  <c r="G19" i="1"/>
  <c r="G18" i="1"/>
  <c r="O22" i="1" l="1"/>
  <c r="P21" i="1"/>
  <c r="P20" i="1"/>
  <c r="P19" i="1"/>
  <c r="P18" i="1"/>
  <c r="P17" i="1"/>
  <c r="P16" i="1"/>
  <c r="P15" i="1"/>
  <c r="P14" i="1"/>
  <c r="P13" i="1"/>
  <c r="P12" i="1"/>
  <c r="P11" i="1"/>
  <c r="P10" i="1"/>
  <c r="K22" i="1" l="1"/>
  <c r="J22" i="1"/>
  <c r="I22" i="1"/>
  <c r="H22" i="1"/>
  <c r="F22" i="1"/>
  <c r="E22" i="1"/>
  <c r="D22" i="1"/>
  <c r="P22" i="1"/>
  <c r="N22" i="1"/>
  <c r="M22" i="1"/>
  <c r="C22" i="1"/>
  <c r="L21" i="1"/>
  <c r="L20" i="1"/>
  <c r="L19" i="1"/>
  <c r="L18" i="1"/>
  <c r="L17" i="1"/>
  <c r="L16" i="1"/>
  <c r="L15" i="1"/>
  <c r="L14" i="1"/>
  <c r="L13" i="1"/>
  <c r="L12" i="1"/>
  <c r="L11" i="1"/>
  <c r="G17" i="1"/>
  <c r="G16" i="1"/>
  <c r="G15" i="1"/>
  <c r="G14" i="1"/>
  <c r="G13" i="1"/>
  <c r="G12" i="1"/>
  <c r="G11" i="1"/>
  <c r="L10" i="1"/>
  <c r="G10" i="1"/>
  <c r="G22" i="1" l="1"/>
  <c r="L22" i="1"/>
  <c r="C24" i="1" s="1"/>
</calcChain>
</file>

<file path=xl/sharedStrings.xml><?xml version="1.0" encoding="utf-8"?>
<sst xmlns="http://schemas.openxmlformats.org/spreadsheetml/2006/main" count="64" uniqueCount="43">
  <si>
    <t>Баланс электрической энергии</t>
  </si>
  <si>
    <t>МУП "Городские сети" МО г. Заполярный</t>
  </si>
  <si>
    <t>№ п/п</t>
  </si>
  <si>
    <t>Итого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</si>
  <si>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</si>
  <si>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</si>
  <si>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</si>
  <si>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</si>
  <si>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</si>
  <si>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</si>
  <si>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</si>
  <si>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</si>
  <si>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</si>
  <si>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</si>
  <si>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</si>
  <si>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</si>
  <si>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Собственное потребление</t>
  </si>
  <si>
    <t>ПС-46 (Насосная станция водозабора оз. Поло-Ярви)</t>
  </si>
  <si>
    <t>ТП-58 (Станция биологической очистки)</t>
  </si>
  <si>
    <t>Уровень напряжения</t>
  </si>
  <si>
    <t>СН-1</t>
  </si>
  <si>
    <t>кВтч</t>
  </si>
  <si>
    <t>%</t>
  </si>
  <si>
    <t>Потери фактические</t>
  </si>
  <si>
    <t>Гарантирющий поставщик ООО "Арктик-энерго"</t>
  </si>
  <si>
    <t>КНС-1</t>
  </si>
  <si>
    <t>КНС-8</t>
  </si>
  <si>
    <t>Мастерские</t>
  </si>
  <si>
    <t>Работа по заявкам</t>
  </si>
  <si>
    <t>Гарантирующий поставщик ОАО "МРСК Северо-Запада""Колэнерго"</t>
  </si>
  <si>
    <t>Ед. измерения</t>
  </si>
  <si>
    <t xml:space="preserve">Поставка в сеть МУП "Городские сети" </t>
  </si>
  <si>
    <t>СН-2</t>
  </si>
  <si>
    <t>НН</t>
  </si>
  <si>
    <t>Собственное потребление МУП "Городские сети"</t>
  </si>
  <si>
    <t>Отпуск из сети МУП "Городские сети"</t>
  </si>
  <si>
    <t>ПС-26 (ОАО "МГЭС" Заполярнинский РЭС</t>
  </si>
  <si>
    <t>ОАО "Кольская ГМК" Базисный склад</t>
  </si>
  <si>
    <t>проверка</t>
  </si>
  <si>
    <t>Отпуск из сети  МУП "Городские сети" (Всего)</t>
  </si>
  <si>
    <t>Гаражные боксы МУП "Жилищный сервис"</t>
  </si>
  <si>
    <t>за I квартал 2014 г.</t>
  </si>
  <si>
    <t xml:space="preserve">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</si>
</sst>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3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M13" sqref="M13"/>
    </sheetView>
  </sheetViews>
  <sheetFormatPr defaultRowHeight="15" x14ac:dyDescent="0.25"/>
  <cols>
    <col min="1" max="1" width="3.140625" customWidth="1"/>
    <col min="2" max="2" width="10.5703125" customWidth="1"/>
    <col min="3" max="3" width="9.7109375" customWidth="1"/>
    <col min="4" max="4" width="14" customWidth="1"/>
    <col min="5" max="5" width="11.140625" customWidth="1"/>
    <col min="6" max="6" width="6.42578125" customWidth="1"/>
    <col min="7" max="7" width="6" customWidth="1"/>
    <col min="8" max="8" width="8.7109375" customWidth="1"/>
    <col min="10" max="10" width="7.5703125" customWidth="1"/>
    <col min="11" max="11" width="8.42578125" customWidth="1"/>
    <col min="12" max="12" width="11.7109375" customWidth="1"/>
    <col min="15" max="15" width="9.5703125" customWidth="1"/>
    <col min="16" max="16" width="10.28515625" customWidth="1"/>
  </cols>
  <sheetData>
    <row r="1" spans="1:16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s="15" t="s">
        <v>2</v>
      </c>
      <c r="B4" s="22" t="s">
        <v>42</v>
      </c>
      <c r="C4" s="21" t="s">
        <v>31</v>
      </c>
      <c r="D4" s="28" t="s">
        <v>16</v>
      </c>
      <c r="E4" s="28"/>
      <c r="F4" s="28"/>
      <c r="G4" s="28"/>
      <c r="H4" s="28"/>
      <c r="I4" s="28"/>
      <c r="J4" s="28"/>
      <c r="K4" s="28"/>
      <c r="L4" s="28"/>
      <c r="M4" s="12" t="s">
        <v>35</v>
      </c>
      <c r="N4" s="13"/>
      <c r="O4" s="13"/>
      <c r="P4" s="14"/>
    </row>
    <row r="5" spans="1:16" ht="25.5" customHeight="1" x14ac:dyDescent="0.25">
      <c r="A5" s="15"/>
      <c r="B5" s="22"/>
      <c r="C5" s="21"/>
      <c r="D5" s="16" t="s">
        <v>24</v>
      </c>
      <c r="E5" s="16"/>
      <c r="F5" s="16"/>
      <c r="G5" s="16"/>
      <c r="H5" s="15" t="s">
        <v>29</v>
      </c>
      <c r="I5" s="15"/>
      <c r="J5" s="15"/>
      <c r="K5" s="15"/>
      <c r="L5" s="15"/>
      <c r="M5" s="15" t="s">
        <v>36</v>
      </c>
      <c r="N5" s="15" t="s">
        <v>37</v>
      </c>
      <c r="O5" s="17" t="s">
        <v>40</v>
      </c>
      <c r="P5" s="15" t="s">
        <v>39</v>
      </c>
    </row>
    <row r="6" spans="1:16" ht="50.25" customHeight="1" x14ac:dyDescent="0.25">
      <c r="A6" s="15"/>
      <c r="B6" s="22"/>
      <c r="C6" s="21"/>
      <c r="D6" s="15" t="s">
        <v>17</v>
      </c>
      <c r="E6" s="23" t="s">
        <v>18</v>
      </c>
      <c r="F6" s="24" t="s">
        <v>23</v>
      </c>
      <c r="G6" s="25"/>
      <c r="H6" s="15" t="s">
        <v>25</v>
      </c>
      <c r="I6" s="15" t="s">
        <v>26</v>
      </c>
      <c r="J6" s="15" t="s">
        <v>27</v>
      </c>
      <c r="K6" s="15" t="s">
        <v>28</v>
      </c>
      <c r="L6" s="15" t="s">
        <v>34</v>
      </c>
      <c r="M6" s="15"/>
      <c r="N6" s="15"/>
      <c r="O6" s="18"/>
      <c r="P6" s="15"/>
    </row>
    <row r="7" spans="1:16" ht="13.5" customHeight="1" x14ac:dyDescent="0.25">
      <c r="A7" s="15"/>
      <c r="B7" s="22"/>
      <c r="C7" s="21"/>
      <c r="D7" s="15"/>
      <c r="E7" s="23"/>
      <c r="F7" s="26"/>
      <c r="G7" s="27"/>
      <c r="H7" s="15"/>
      <c r="I7" s="15"/>
      <c r="J7" s="15"/>
      <c r="K7" s="15"/>
      <c r="L7" s="15"/>
      <c r="M7" s="15"/>
      <c r="N7" s="15"/>
      <c r="O7" s="19"/>
      <c r="P7" s="15"/>
    </row>
    <row r="8" spans="1:16" ht="22.5" customHeight="1" x14ac:dyDescent="0.25">
      <c r="A8" s="11"/>
      <c r="B8" s="3" t="s">
        <v>30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22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  <c r="P8" s="4" t="s">
        <v>21</v>
      </c>
    </row>
    <row r="9" spans="1:16" ht="24.75" x14ac:dyDescent="0.25">
      <c r="A9" s="11"/>
      <c r="B9" s="5" t="s">
        <v>19</v>
      </c>
      <c r="C9" s="6" t="s">
        <v>20</v>
      </c>
      <c r="D9" s="6" t="s">
        <v>20</v>
      </c>
      <c r="E9" s="6" t="s">
        <v>20</v>
      </c>
      <c r="F9" s="6" t="s">
        <v>20</v>
      </c>
      <c r="G9" s="1"/>
      <c r="H9" s="6" t="s">
        <v>32</v>
      </c>
      <c r="I9" s="6" t="s">
        <v>32</v>
      </c>
      <c r="J9" s="6" t="s">
        <v>32</v>
      </c>
      <c r="K9" s="6" t="s">
        <v>33</v>
      </c>
      <c r="L9" s="2"/>
      <c r="M9" s="6" t="s">
        <v>20</v>
      </c>
      <c r="N9" s="6" t="s">
        <v>20</v>
      </c>
      <c r="O9" s="6" t="s">
        <v>20</v>
      </c>
      <c r="P9" s="6" t="s">
        <v>20</v>
      </c>
    </row>
    <row r="10" spans="1:16" x14ac:dyDescent="0.25">
      <c r="A10" s="6">
        <v>1</v>
      </c>
      <c r="B10" s="1" t="s">
        <v>4</v>
      </c>
      <c r="C10" s="7">
        <v>4290427</v>
      </c>
      <c r="D10" s="7">
        <v>163571</v>
      </c>
      <c r="E10" s="7">
        <v>123963</v>
      </c>
      <c r="F10" s="7">
        <v>13963</v>
      </c>
      <c r="G10" s="8">
        <f>F10*100/C10</f>
        <v>0.32544546265441643</v>
      </c>
      <c r="H10" s="7">
        <v>4680</v>
      </c>
      <c r="I10" s="7">
        <v>10373</v>
      </c>
      <c r="J10" s="7">
        <v>570</v>
      </c>
      <c r="K10" s="7">
        <v>0</v>
      </c>
      <c r="L10" s="7">
        <f>D10+E10+F10+H10+I10+J10+K10</f>
        <v>317120</v>
      </c>
      <c r="M10" s="7">
        <v>3903839</v>
      </c>
      <c r="N10" s="7">
        <v>69468</v>
      </c>
      <c r="O10" s="7">
        <v>0</v>
      </c>
      <c r="P10" s="7">
        <f>M10+N10+O10</f>
        <v>3973307</v>
      </c>
    </row>
    <row r="11" spans="1:16" x14ac:dyDescent="0.25">
      <c r="A11" s="6">
        <v>2</v>
      </c>
      <c r="B11" s="1" t="s">
        <v>5</v>
      </c>
      <c r="C11" s="7">
        <v>3750425</v>
      </c>
      <c r="D11" s="7">
        <v>168750</v>
      </c>
      <c r="E11" s="7">
        <v>125959</v>
      </c>
      <c r="F11" s="7">
        <v>12037</v>
      </c>
      <c r="G11" s="8">
        <f t="shared" ref="G11:G21" si="0">F11*100/C11</f>
        <v>0.320950292300206</v>
      </c>
      <c r="H11" s="7">
        <v>5227</v>
      </c>
      <c r="I11" s="7">
        <v>10859</v>
      </c>
      <c r="J11" s="7">
        <v>860</v>
      </c>
      <c r="K11" s="7">
        <v>0</v>
      </c>
      <c r="L11" s="7">
        <f t="shared" ref="L11:L21" si="1">D11+E11+F11+H11+I11+J11+K11</f>
        <v>323692</v>
      </c>
      <c r="M11" s="7">
        <v>3361849</v>
      </c>
      <c r="N11" s="7">
        <v>64884</v>
      </c>
      <c r="O11" s="7">
        <v>0</v>
      </c>
      <c r="P11" s="7">
        <f t="shared" ref="P11:P21" si="2">M11+N11+O11</f>
        <v>3426733</v>
      </c>
    </row>
    <row r="12" spans="1:16" x14ac:dyDescent="0.25">
      <c r="A12" s="6">
        <v>3</v>
      </c>
      <c r="B12" s="1" t="s">
        <v>6</v>
      </c>
      <c r="C12" s="7">
        <v>3737264</v>
      </c>
      <c r="D12" s="7">
        <v>149247</v>
      </c>
      <c r="E12" s="7">
        <v>123521</v>
      </c>
      <c r="F12" s="7">
        <v>12080</v>
      </c>
      <c r="G12" s="8">
        <f t="shared" si="0"/>
        <v>0.32323111238595936</v>
      </c>
      <c r="H12" s="7">
        <v>5258</v>
      </c>
      <c r="I12" s="7">
        <v>10617</v>
      </c>
      <c r="J12" s="7">
        <v>490</v>
      </c>
      <c r="K12" s="7">
        <v>0</v>
      </c>
      <c r="L12" s="7">
        <f t="shared" si="1"/>
        <v>301213</v>
      </c>
      <c r="M12" s="7">
        <v>3374983</v>
      </c>
      <c r="N12" s="7">
        <v>61068</v>
      </c>
      <c r="O12" s="7">
        <v>0</v>
      </c>
      <c r="P12" s="7">
        <f t="shared" si="2"/>
        <v>3436051</v>
      </c>
    </row>
    <row r="13" spans="1:16" x14ac:dyDescent="0.25">
      <c r="A13" s="6">
        <v>4</v>
      </c>
      <c r="B13" s="1" t="s">
        <v>7</v>
      </c>
      <c r="C13" s="7"/>
      <c r="D13" s="7"/>
      <c r="E13" s="7"/>
      <c r="F13" s="7"/>
      <c r="G13" s="29" t="e">
        <f t="shared" si="0"/>
        <v>#DIV/0!</v>
      </c>
      <c r="H13" s="7"/>
      <c r="I13" s="7"/>
      <c r="J13" s="7"/>
      <c r="K13" s="7">
        <v>0</v>
      </c>
      <c r="L13" s="7">
        <f t="shared" si="1"/>
        <v>0</v>
      </c>
      <c r="M13" s="7"/>
      <c r="N13" s="7"/>
      <c r="O13" s="7"/>
      <c r="P13" s="7">
        <f t="shared" si="2"/>
        <v>0</v>
      </c>
    </row>
    <row r="14" spans="1:16" x14ac:dyDescent="0.25">
      <c r="A14" s="6">
        <v>5</v>
      </c>
      <c r="B14" s="1" t="s">
        <v>8</v>
      </c>
      <c r="C14" s="7"/>
      <c r="D14" s="7"/>
      <c r="E14" s="7"/>
      <c r="F14" s="7"/>
      <c r="G14" s="29" t="e">
        <f t="shared" si="0"/>
        <v>#DIV/0!</v>
      </c>
      <c r="H14" s="7"/>
      <c r="I14" s="7"/>
      <c r="J14" s="7"/>
      <c r="K14" s="7">
        <v>0</v>
      </c>
      <c r="L14" s="7">
        <f t="shared" si="1"/>
        <v>0</v>
      </c>
      <c r="M14" s="7"/>
      <c r="N14" s="7"/>
      <c r="O14" s="7"/>
      <c r="P14" s="7">
        <f t="shared" si="2"/>
        <v>0</v>
      </c>
    </row>
    <row r="15" spans="1:16" x14ac:dyDescent="0.25">
      <c r="A15" s="6">
        <v>6</v>
      </c>
      <c r="B15" s="1" t="s">
        <v>9</v>
      </c>
      <c r="C15" s="7"/>
      <c r="D15" s="7"/>
      <c r="E15" s="7"/>
      <c r="F15" s="7"/>
      <c r="G15" s="29" t="e">
        <f t="shared" si="0"/>
        <v>#DIV/0!</v>
      </c>
      <c r="H15" s="7"/>
      <c r="I15" s="7"/>
      <c r="J15" s="7"/>
      <c r="K15" s="7">
        <v>0</v>
      </c>
      <c r="L15" s="7">
        <f t="shared" si="1"/>
        <v>0</v>
      </c>
      <c r="M15" s="7"/>
      <c r="N15" s="7"/>
      <c r="O15" s="7"/>
      <c r="P15" s="7">
        <f t="shared" si="2"/>
        <v>0</v>
      </c>
    </row>
    <row r="16" spans="1:16" x14ac:dyDescent="0.25">
      <c r="A16" s="6">
        <v>7</v>
      </c>
      <c r="B16" s="1" t="s">
        <v>10</v>
      </c>
      <c r="C16" s="7"/>
      <c r="D16" s="7"/>
      <c r="E16" s="7"/>
      <c r="F16" s="7"/>
      <c r="G16" s="29" t="e">
        <f t="shared" si="0"/>
        <v>#DIV/0!</v>
      </c>
      <c r="H16" s="7"/>
      <c r="I16" s="7"/>
      <c r="J16" s="7"/>
      <c r="K16" s="7">
        <v>0</v>
      </c>
      <c r="L16" s="7">
        <f t="shared" si="1"/>
        <v>0</v>
      </c>
      <c r="M16" s="7"/>
      <c r="N16" s="7"/>
      <c r="O16" s="7"/>
      <c r="P16" s="7">
        <f t="shared" si="2"/>
        <v>0</v>
      </c>
    </row>
    <row r="17" spans="1:16" x14ac:dyDescent="0.25">
      <c r="A17" s="6">
        <v>8</v>
      </c>
      <c r="B17" s="1" t="s">
        <v>11</v>
      </c>
      <c r="C17" s="7"/>
      <c r="D17" s="7"/>
      <c r="E17" s="7"/>
      <c r="F17" s="7"/>
      <c r="G17" s="29" t="e">
        <f t="shared" si="0"/>
        <v>#DIV/0!</v>
      </c>
      <c r="H17" s="7"/>
      <c r="I17" s="7"/>
      <c r="J17" s="7"/>
      <c r="K17" s="7">
        <v>0</v>
      </c>
      <c r="L17" s="7">
        <f t="shared" si="1"/>
        <v>0</v>
      </c>
      <c r="M17" s="7"/>
      <c r="N17" s="7"/>
      <c r="O17" s="7"/>
      <c r="P17" s="7">
        <f t="shared" si="2"/>
        <v>0</v>
      </c>
    </row>
    <row r="18" spans="1:16" x14ac:dyDescent="0.25">
      <c r="A18" s="6">
        <v>9</v>
      </c>
      <c r="B18" s="1" t="s">
        <v>12</v>
      </c>
      <c r="C18" s="7"/>
      <c r="D18" s="7"/>
      <c r="E18" s="7"/>
      <c r="F18" s="7"/>
      <c r="G18" s="29" t="e">
        <f t="shared" si="0"/>
        <v>#DIV/0!</v>
      </c>
      <c r="H18" s="7"/>
      <c r="I18" s="7"/>
      <c r="J18" s="7"/>
      <c r="K18" s="7">
        <v>0</v>
      </c>
      <c r="L18" s="7">
        <f t="shared" si="1"/>
        <v>0</v>
      </c>
      <c r="M18" s="7"/>
      <c r="N18" s="7"/>
      <c r="O18" s="7"/>
      <c r="P18" s="7">
        <f t="shared" si="2"/>
        <v>0</v>
      </c>
    </row>
    <row r="19" spans="1:16" x14ac:dyDescent="0.25">
      <c r="A19" s="6">
        <v>10</v>
      </c>
      <c r="B19" s="1" t="s">
        <v>13</v>
      </c>
      <c r="C19" s="7"/>
      <c r="D19" s="7"/>
      <c r="E19" s="7"/>
      <c r="F19" s="7"/>
      <c r="G19" s="29" t="e">
        <f t="shared" si="0"/>
        <v>#DIV/0!</v>
      </c>
      <c r="H19" s="7"/>
      <c r="I19" s="7"/>
      <c r="J19" s="7"/>
      <c r="K19" s="7">
        <v>0</v>
      </c>
      <c r="L19" s="7">
        <f t="shared" si="1"/>
        <v>0</v>
      </c>
      <c r="M19" s="7"/>
      <c r="N19" s="7"/>
      <c r="O19" s="7"/>
      <c r="P19" s="7">
        <f t="shared" si="2"/>
        <v>0</v>
      </c>
    </row>
    <row r="20" spans="1:16" x14ac:dyDescent="0.25">
      <c r="A20" s="6">
        <v>11</v>
      </c>
      <c r="B20" s="1" t="s">
        <v>14</v>
      </c>
      <c r="C20" s="7"/>
      <c r="D20" s="7"/>
      <c r="E20" s="7"/>
      <c r="F20" s="7"/>
      <c r="G20" s="29" t="e">
        <f t="shared" si="0"/>
        <v>#DIV/0!</v>
      </c>
      <c r="H20" s="7"/>
      <c r="I20" s="7"/>
      <c r="J20" s="7"/>
      <c r="K20" s="7">
        <v>0</v>
      </c>
      <c r="L20" s="7">
        <f t="shared" si="1"/>
        <v>0</v>
      </c>
      <c r="M20" s="7"/>
      <c r="N20" s="7"/>
      <c r="O20" s="7"/>
      <c r="P20" s="7">
        <f t="shared" si="2"/>
        <v>0</v>
      </c>
    </row>
    <row r="21" spans="1:16" x14ac:dyDescent="0.25">
      <c r="A21" s="6">
        <v>12</v>
      </c>
      <c r="B21" s="1" t="s">
        <v>15</v>
      </c>
      <c r="C21" s="7"/>
      <c r="D21" s="7"/>
      <c r="E21" s="7"/>
      <c r="F21" s="7"/>
      <c r="G21" s="29" t="e">
        <f t="shared" si="0"/>
        <v>#DIV/0!</v>
      </c>
      <c r="H21" s="7"/>
      <c r="I21" s="7"/>
      <c r="J21" s="7"/>
      <c r="K21" s="7">
        <v>0</v>
      </c>
      <c r="L21" s="7">
        <f t="shared" si="1"/>
        <v>0</v>
      </c>
      <c r="M21" s="7"/>
      <c r="N21" s="7"/>
      <c r="O21" s="7"/>
      <c r="P21" s="7">
        <f t="shared" si="2"/>
        <v>0</v>
      </c>
    </row>
    <row r="22" spans="1:16" ht="22.5" customHeight="1" x14ac:dyDescent="0.25">
      <c r="A22" s="1"/>
      <c r="B22" s="1" t="s">
        <v>3</v>
      </c>
      <c r="C22" s="7">
        <f t="shared" ref="C22:P22" si="3">SUM(C10:C21)</f>
        <v>11778116</v>
      </c>
      <c r="D22" s="7">
        <f t="shared" si="3"/>
        <v>481568</v>
      </c>
      <c r="E22" s="7">
        <f t="shared" si="3"/>
        <v>373443</v>
      </c>
      <c r="F22" s="7">
        <f t="shared" si="3"/>
        <v>38080</v>
      </c>
      <c r="G22" s="29" t="e">
        <f t="shared" si="3"/>
        <v>#DIV/0!</v>
      </c>
      <c r="H22" s="7">
        <f t="shared" si="3"/>
        <v>15165</v>
      </c>
      <c r="I22" s="7">
        <f t="shared" si="3"/>
        <v>31849</v>
      </c>
      <c r="J22" s="7">
        <f t="shared" si="3"/>
        <v>1920</v>
      </c>
      <c r="K22" s="7">
        <f t="shared" si="3"/>
        <v>0</v>
      </c>
      <c r="L22" s="7">
        <f t="shared" si="3"/>
        <v>942025</v>
      </c>
      <c r="M22" s="7">
        <f t="shared" si="3"/>
        <v>10640671</v>
      </c>
      <c r="N22" s="7">
        <f t="shared" si="3"/>
        <v>195420</v>
      </c>
      <c r="O22" s="7">
        <f>SUM(O10:O21)</f>
        <v>0</v>
      </c>
      <c r="P22" s="7">
        <f t="shared" si="3"/>
        <v>10836091</v>
      </c>
    </row>
    <row r="24" spans="1:16" x14ac:dyDescent="0.25">
      <c r="B24" s="9" t="s">
        <v>38</v>
      </c>
      <c r="C24" s="10">
        <f>C22-L22-P22</f>
        <v>0</v>
      </c>
    </row>
  </sheetData>
  <mergeCells count="23">
    <mergeCell ref="A1:P1"/>
    <mergeCell ref="A2:P2"/>
    <mergeCell ref="A3:P3"/>
    <mergeCell ref="L6:L7"/>
    <mergeCell ref="K6:K7"/>
    <mergeCell ref="J6:J7"/>
    <mergeCell ref="H6:H7"/>
    <mergeCell ref="I6:I7"/>
    <mergeCell ref="C4:C7"/>
    <mergeCell ref="B4:B7"/>
    <mergeCell ref="A4:A7"/>
    <mergeCell ref="D6:D7"/>
    <mergeCell ref="E6:E7"/>
    <mergeCell ref="F6:G7"/>
    <mergeCell ref="D4:L4"/>
    <mergeCell ref="H5:L5"/>
    <mergeCell ref="A8:A9"/>
    <mergeCell ref="M4:P4"/>
    <mergeCell ref="M5:M7"/>
    <mergeCell ref="N5:N7"/>
    <mergeCell ref="P5:P7"/>
    <mergeCell ref="D5:G5"/>
    <mergeCell ref="O5:O7"/>
  </mergeCells>
  <pageMargins left="0.11811023622047245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2014-05-13T10:00:23Z</dcterms:modified>
</cp:coreProperties>
</file>